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5 TITULO V INF FINANC 2DO TRIM 24\"/>
    </mc:Choice>
  </mc:AlternateContent>
  <xr:revisionPtr revIDLastSave="0" documentId="13_ncr:1_{6D41C7F5-198A-42C4-8843-CBD8941F9EDC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<sst xmlns="http://schemas.openxmlformats.org/spreadsheetml/2006/main" count="66" uniqueCount="66">
  <si>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</si>
  <si>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</si>
  <si>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</si>
  <si>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</si>
  <si>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</si>
  <si>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</si>
  <si>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</si>
  <si>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</si>
  <si>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</si>
  <si>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</si>
  <si>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</si>
  <si>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</si>
  <si>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</si>
  <si>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</si>
  <si>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</si>
  <si>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</si>
  <si>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</si>
  <si>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</si>
  <si>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</si>
  <si>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</si>
  <si>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</si>
  <si>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</si>
  <si>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</si>
  <si>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</si>
  <si>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</si>
  <si>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</si>
  <si>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</si>
  <si>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</si>
  <si>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</si>
  <si>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</si>
  <si>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</si>
  <si>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</si>
  <si>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</si>
  <si>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</si>
  <si>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</si>
  <si>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</si>
  <si>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</si>
  <si>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</si>
  <si>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</si>
  <si>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</si>
  <si>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</si>
  <si>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</si>
  <si>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</si>
  <si>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</si>
  <si>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</si>
  <si>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</si>
  <si>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</si>
  <si>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</si>
  <si>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</si>
  <si>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</si>
  <si>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</si>
  <si>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</si>
  <si>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</si>
  <si>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</si>
  <si>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</si>
  <si>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</si>
  <si>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</si>
  <si>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</si>
  <si>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</si>
  <si>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San Felipe
Gasto por Categoría Programática
Del 1 de Enero al 30 de Junio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</si>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</sst>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6" xfId="9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5" fillId="0" borderId="10" xfId="0" applyFont="1" applyBorder="1" applyProtection="1">
      <protection locked="0"/>
    </xf>
    <xf numFmtId="0" fontId="7" fillId="2" borderId="1" xfId="9" applyFont="1" applyFill="1" applyBorder="1" applyAlignment="1">
      <alignment vertical="center"/>
    </xf>
    <xf numFmtId="0" fontId="7" fillId="2" borderId="2" xfId="9" applyFont="1" applyFill="1" applyBorder="1" applyAlignment="1">
      <alignment vertical="center"/>
    </xf>
    <xf numFmtId="0" fontId="7" fillId="0" borderId="11" xfId="0" applyFont="1" applyBorder="1" applyAlignment="1" applyProtection="1">
      <alignment horizontal="left" inden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activeCell="A37" sqref="A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3" t="s">
        <v>59</v>
      </c>
      <c r="B1" s="23"/>
      <c r="C1" s="23"/>
      <c r="D1" s="23"/>
      <c r="E1" s="23"/>
      <c r="F1" s="23"/>
      <c r="G1" s="26"/>
    </row>
    <row r="2" spans="1:8" ht="15" customHeight="1" x14ac:dyDescent="0.2">
      <c r="A2" s="20"/>
      <c r="B2" s="23" t="s">
        <v>31</v>
      </c>
      <c r="C2" s="23"/>
      <c r="D2" s="23"/>
      <c r="E2" s="23"/>
      <c r="F2" s="23"/>
      <c r="G2" s="24" t="s">
        <v>30</v>
      </c>
    </row>
    <row r="3" spans="1:8" ht="24.95" customHeight="1" x14ac:dyDescent="0.2">
      <c r="A3" s="20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5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455621729.63999999</v>
      </c>
      <c r="C6" s="5">
        <f t="shared" ref="C6:G6" si="0">+C7+C10+C19+C23+C26+C31</f>
        <v>155783347.18000001</v>
      </c>
      <c r="D6" s="5">
        <f t="shared" si="0"/>
        <v>611405076.81999993</v>
      </c>
      <c r="E6" s="5">
        <f t="shared" si="0"/>
        <v>226482566.45000002</v>
      </c>
      <c r="F6" s="5">
        <f t="shared" si="0"/>
        <v>226380577.84999999</v>
      </c>
      <c r="G6" s="5">
        <f t="shared" si="0"/>
        <v>384922510.37</v>
      </c>
    </row>
    <row r="7" spans="1:8" x14ac:dyDescent="0.2">
      <c r="A7" s="13" t="s">
        <v>0</v>
      </c>
      <c r="B7" s="10">
        <f>SUM(B8:B9)</f>
        <v>0</v>
      </c>
      <c r="C7" s="10">
        <f>SUM(C8:C9)</f>
        <v>1700351.31</v>
      </c>
      <c r="D7" s="10">
        <f t="shared" ref="D7:G7" si="1">SUM(D8:D9)</f>
        <v>1700351.31</v>
      </c>
      <c r="E7" s="10">
        <f t="shared" si="1"/>
        <v>870709.91</v>
      </c>
      <c r="F7" s="10">
        <f t="shared" si="1"/>
        <v>870709.91</v>
      </c>
      <c r="G7" s="10">
        <f t="shared" si="1"/>
        <v>829641.4</v>
      </c>
      <c r="H7" s="9">
        <v>0</v>
      </c>
    </row>
    <row r="8" spans="1:8" x14ac:dyDescent="0.2">
      <c r="A8" s="14" t="s">
        <v>1</v>
      </c>
      <c r="B8" s="11">
        <v>0</v>
      </c>
      <c r="C8" s="11">
        <v>1700351.31</v>
      </c>
      <c r="D8" s="11">
        <f>B8+C8</f>
        <v>1700351.31</v>
      </c>
      <c r="E8" s="11">
        <v>870709.91</v>
      </c>
      <c r="F8" s="11">
        <v>870709.91</v>
      </c>
      <c r="G8" s="11">
        <f>D8-E8</f>
        <v>829641.4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451220044.80000001</v>
      </c>
      <c r="C10" s="10">
        <f>SUM(C11:C18)</f>
        <v>153982995.87</v>
      </c>
      <c r="D10" s="10">
        <f t="shared" ref="D10:G10" si="2">SUM(D11:D18)</f>
        <v>605203040.66999996</v>
      </c>
      <c r="E10" s="10">
        <f t="shared" si="2"/>
        <v>223972668.43000001</v>
      </c>
      <c r="F10" s="10">
        <f t="shared" si="2"/>
        <v>223870679.82999998</v>
      </c>
      <c r="G10" s="10">
        <f t="shared" si="2"/>
        <v>381230372.24000001</v>
      </c>
      <c r="H10" s="9">
        <v>0</v>
      </c>
    </row>
    <row r="11" spans="1:8" x14ac:dyDescent="0.2">
      <c r="A11" s="14" t="s">
        <v>4</v>
      </c>
      <c r="B11" s="11">
        <v>451220044.80000001</v>
      </c>
      <c r="C11" s="11">
        <v>112279107.69</v>
      </c>
      <c r="D11" s="11">
        <f t="shared" ref="D11:D18" si="3">B11+C11</f>
        <v>563499152.49000001</v>
      </c>
      <c r="E11" s="11">
        <v>200030736.31999999</v>
      </c>
      <c r="F11" s="11">
        <v>199928747.72</v>
      </c>
      <c r="G11" s="11">
        <f t="shared" ref="G11:G18" si="4">D11-E11</f>
        <v>363468416.17000002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41703888.18</v>
      </c>
      <c r="D18" s="11">
        <f t="shared" si="3"/>
        <v>41703888.18</v>
      </c>
      <c r="E18" s="11">
        <v>23941932.109999999</v>
      </c>
      <c r="F18" s="11">
        <v>23941932.109999999</v>
      </c>
      <c r="G18" s="11">
        <f t="shared" si="4"/>
        <v>17761956.07</v>
      </c>
      <c r="H18" s="9" t="s">
        <v>44</v>
      </c>
    </row>
    <row r="19" spans="1:8" x14ac:dyDescent="0.2">
      <c r="A19" s="13" t="s">
        <v>12</v>
      </c>
      <c r="B19" s="10">
        <f>SUM(B20:B22)</f>
        <v>4401684.84</v>
      </c>
      <c r="C19" s="10">
        <f>SUM(C20:C22)</f>
        <v>100000</v>
      </c>
      <c r="D19" s="10">
        <f t="shared" ref="D19:G19" si="5">SUM(D20:D22)</f>
        <v>4501684.84</v>
      </c>
      <c r="E19" s="10">
        <f t="shared" si="5"/>
        <v>1639188.11</v>
      </c>
      <c r="F19" s="10">
        <f t="shared" si="5"/>
        <v>1639188.11</v>
      </c>
      <c r="G19" s="10">
        <f t="shared" si="5"/>
        <v>2862496.7299999995</v>
      </c>
      <c r="H19" s="9">
        <v>0</v>
      </c>
    </row>
    <row r="20" spans="1:8" x14ac:dyDescent="0.2">
      <c r="A20" s="14" t="s">
        <v>13</v>
      </c>
      <c r="B20" s="11">
        <v>0</v>
      </c>
      <c r="C20" s="11">
        <v>0</v>
      </c>
      <c r="D20" s="11">
        <f t="shared" ref="D20:D22" si="6">B20+C20</f>
        <v>0</v>
      </c>
      <c r="E20" s="11">
        <v>0</v>
      </c>
      <c r="F20" s="11">
        <v>0</v>
      </c>
      <c r="G20" s="11">
        <f t="shared" ref="G20:G22" si="7">D20-E20</f>
        <v>0</v>
      </c>
      <c r="H20" s="9" t="s">
        <v>45</v>
      </c>
    </row>
    <row r="21" spans="1:8" x14ac:dyDescent="0.2">
      <c r="A21" s="14" t="s">
        <v>14</v>
      </c>
      <c r="B21" s="11">
        <v>4401684.84</v>
      </c>
      <c r="C21" s="11">
        <v>100000</v>
      </c>
      <c r="D21" s="11">
        <f t="shared" si="6"/>
        <v>4501684.84</v>
      </c>
      <c r="E21" s="11">
        <v>1639188.11</v>
      </c>
      <c r="F21" s="11">
        <v>1639188.11</v>
      </c>
      <c r="G21" s="11">
        <f t="shared" si="7"/>
        <v>2862496.7299999995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13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19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19" t="s">
        <v>63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19" t="s">
        <v>64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2" t="s">
        <v>65</v>
      </c>
      <c r="B37" s="12">
        <f t="shared" ref="B37:G37" si="17">+B6+B33+B34+B35</f>
        <v>455621729.63999999</v>
      </c>
      <c r="C37" s="12">
        <f t="shared" si="17"/>
        <v>155783347.18000001</v>
      </c>
      <c r="D37" s="12">
        <f t="shared" si="17"/>
        <v>611405076.81999993</v>
      </c>
      <c r="E37" s="12">
        <f t="shared" si="17"/>
        <v>226482566.45000002</v>
      </c>
      <c r="F37" s="12">
        <f t="shared" si="17"/>
        <v>226380577.84999999</v>
      </c>
      <c r="G37" s="12">
        <f t="shared" si="17"/>
        <v>384922510.37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7 A11:B18 B10 A20:B22 B19 A24:B25 B23 A27:B30 B26 A8:B9 C7:G36 A36:B36 B31:B35" name="Rango1_3"/>
    <protectedRange sqref="B4:G6" name="Rango1_2_2"/>
    <protectedRange sqref="B37:G37" name="Rango1_1_2"/>
    <protectedRange sqref="A32" name="Rango1_3_1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2024-08-13T19:32:25Z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